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4940" windowHeight="832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H54" i="1" l="1"/>
  <c r="D54" i="1" s="1"/>
  <c r="H49" i="1"/>
  <c r="D49" i="1" s="1"/>
  <c r="F12" i="1" l="1"/>
  <c r="H20" i="1" s="1"/>
  <c r="F20" i="1" s="1"/>
  <c r="F34" i="1"/>
  <c r="F16" i="1" l="1"/>
  <c r="H18" i="1"/>
  <c r="F18" i="1" s="1"/>
  <c r="F36" i="1" l="1"/>
  <c r="F14" i="1"/>
</calcChain>
</file>

<file path=xl/comments1.xml><?xml version="1.0" encoding="utf-8"?>
<comments xmlns="http://schemas.openxmlformats.org/spreadsheetml/2006/main">
  <authors>
    <author>Martijn Sengers</author>
  </authors>
  <commentList>
    <comment ref="H18" authorId="0">
      <text>
        <r>
          <rPr>
            <b/>
            <sz val="8"/>
            <color indexed="81"/>
            <rFont val="Tahoma"/>
            <family val="2"/>
          </rPr>
          <t>Martijn Sengers:</t>
        </r>
        <r>
          <rPr>
            <sz val="8"/>
            <color indexed="81"/>
            <rFont val="Tahoma"/>
            <family val="2"/>
          </rPr>
          <t xml:space="preserve">
Cel voor berekening berekening Maximale toegestane bebouwing, &gt;100 &lt;300</t>
        </r>
      </text>
    </comment>
    <comment ref="H20" authorId="0">
      <text>
        <r>
          <rPr>
            <b/>
            <sz val="8"/>
            <color indexed="81"/>
            <rFont val="Tahoma"/>
            <family val="2"/>
          </rPr>
          <t>Martijn Sengers:</t>
        </r>
        <r>
          <rPr>
            <sz val="8"/>
            <color indexed="81"/>
            <rFont val="Tahoma"/>
            <family val="2"/>
          </rPr>
          <t xml:space="preserve">
Cel voor berekening berekening Maximale toegestane bebouwing, &gt;300</t>
        </r>
      </text>
    </comment>
    <comment ref="H49" authorId="0">
      <text>
        <r>
          <rPr>
            <b/>
            <sz val="8"/>
            <color indexed="81"/>
            <rFont val="Tahoma"/>
            <family val="2"/>
          </rPr>
          <t>Martijn Sengers:</t>
        </r>
        <r>
          <rPr>
            <sz val="8"/>
            <color indexed="81"/>
            <rFont val="Tahoma"/>
            <family val="2"/>
          </rPr>
          <t xml:space="preserve">
Cel voor berekenen maximale daknokhoogte</t>
        </r>
      </text>
    </comment>
    <comment ref="H54" authorId="0">
      <text>
        <r>
          <rPr>
            <b/>
            <sz val="8"/>
            <color indexed="81"/>
            <rFont val="Tahoma"/>
            <family val="2"/>
          </rPr>
          <t>Martijn Sengers:</t>
        </r>
        <r>
          <rPr>
            <sz val="8"/>
            <color indexed="81"/>
            <rFont val="Tahoma"/>
            <family val="2"/>
          </rPr>
          <t xml:space="preserve">
Cel voor berekening maximale nok/perceelsgrens</t>
        </r>
      </text>
    </comment>
  </commentList>
</comments>
</file>

<file path=xl/sharedStrings.xml><?xml version="1.0" encoding="utf-8"?>
<sst xmlns="http://schemas.openxmlformats.org/spreadsheetml/2006/main" count="59" uniqueCount="29">
  <si>
    <t>Naam:</t>
  </si>
  <si>
    <t>Adres:</t>
  </si>
  <si>
    <t>Achtererfgebied ( 1 meter achter de voorgevel)</t>
  </si>
  <si>
    <t>Toets vergunningsvrij bouwen</t>
  </si>
  <si>
    <t>m2</t>
  </si>
  <si>
    <t>Oorspronkelijke woning in achtererfgebied</t>
  </si>
  <si>
    <t>Bebouwingsgebied (achtererfgebied minus oorspronkelijke woning)</t>
  </si>
  <si>
    <t xml:space="preserve">Maximale toegestane bebouwing in bebouwingsgebied </t>
  </si>
  <si>
    <t>bebouwingsgebied kleiner of gelijk aan 100 m2</t>
  </si>
  <si>
    <t>bebouwingsgebied groter dan 100 m2 maar kleiner of gelijk aan 300 m2</t>
  </si>
  <si>
    <t xml:space="preserve">bebouwingsgebied groter dan 300 m2 </t>
  </si>
  <si>
    <t>Totaal</t>
  </si>
  <si>
    <t>Al aanwezige bijbehorende bouwwerken</t>
  </si>
  <si>
    <t>Resterende bouwmogelijkheid, (kan ook negatief zijn)</t>
  </si>
  <si>
    <t>Aanwezig</t>
  </si>
  <si>
    <t>Toets afstand en hoogte daknok tot erfgrens</t>
  </si>
  <si>
    <t>Op grond van artikel 2 Bijlage 2 van het Besluit omgevingsrecht</t>
  </si>
  <si>
    <t>Op grond van artikel 2 lid 3 sub b Bijlage 2 van het Besluit omgevingsrecht</t>
  </si>
  <si>
    <t>De formule genoemd als in artikel 2 lid 3 sub b Bijlage 2 van het BOR</t>
  </si>
  <si>
    <t>Maximale daknokhoogte:</t>
  </si>
  <si>
    <t>Afstand nok/perceelsgrens:</t>
  </si>
  <si>
    <t>Afstand daknok tot de perceelsgrens</t>
  </si>
  <si>
    <t>Maximale daknokhoogte</t>
  </si>
  <si>
    <t>m</t>
  </si>
  <si>
    <t>Afstand nok/perceelsgrens</t>
  </si>
  <si>
    <t>Datum:</t>
  </si>
  <si>
    <r>
      <t xml:space="preserve">m </t>
    </r>
    <r>
      <rPr>
        <sz val="10"/>
        <color rgb="FFFF0000"/>
        <rFont val="Verdana"/>
        <family val="2"/>
      </rPr>
      <t>max 5m</t>
    </r>
  </si>
  <si>
    <r>
      <t xml:space="preserve">m </t>
    </r>
    <r>
      <rPr>
        <sz val="10"/>
        <color rgb="FFFF0000"/>
        <rFont val="Verdana"/>
        <family val="2"/>
      </rPr>
      <t>max berekenwaarde is 5m</t>
    </r>
  </si>
  <si>
    <r>
      <t xml:space="preserve">Maximale daknokhoogte (m) = (afstand daknok tot perceelsgrens [m] x 0,47) + 3 </t>
    </r>
    <r>
      <rPr>
        <sz val="10"/>
        <color rgb="FFFF0000"/>
        <rFont val="Verdana"/>
        <family val="2"/>
      </rPr>
      <t>= max 5m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</si>
</sst>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F800]dddd\,\ mmmm\ dd\,\ yyyy"/>
  </numFmts>
  <fonts count="9" x14ac:knownFonts="1">
    <font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3E3E3E"/>
      <name val="Tahoma"/>
      <family val="2"/>
    </font>
    <font>
      <i/>
      <sz val="10"/>
      <color theme="1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2" xfId="0" applyFill="1" applyBorder="1"/>
    <xf numFmtId="0" fontId="2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3" fillId="3" borderId="8" xfId="0" applyFont="1" applyFill="1" applyBorder="1"/>
    <xf numFmtId="0" fontId="4" fillId="3" borderId="8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 indent="1"/>
    </xf>
    <xf numFmtId="0" fontId="6" fillId="3" borderId="8" xfId="0" applyFont="1" applyFill="1" applyBorder="1"/>
    <xf numFmtId="0" fontId="1" fillId="3" borderId="10" xfId="0" applyFont="1" applyFill="1" applyBorder="1"/>
    <xf numFmtId="0" fontId="0" fillId="3" borderId="11" xfId="0" applyFill="1" applyBorder="1"/>
    <xf numFmtId="0" fontId="0" fillId="3" borderId="12" xfId="0" applyFill="1" applyBorder="1"/>
    <xf numFmtId="164" fontId="0" fillId="2" borderId="1" xfId="0" applyNumberFormat="1" applyFill="1" applyBorder="1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Alignment="1">
      <alignment horizontal="left" vertical="center" indent="1"/>
    </xf>
    <xf numFmtId="0" fontId="0" fillId="0" borderId="5" xfId="0" applyFill="1" applyBorder="1"/>
    <xf numFmtId="0" fontId="0" fillId="3" borderId="6" xfId="0" applyFill="1" applyBorder="1"/>
    <xf numFmtId="0" fontId="2" fillId="3" borderId="8" xfId="0" applyFont="1" applyFill="1" applyBorder="1"/>
    <xf numFmtId="0" fontId="0" fillId="3" borderId="8" xfId="0" quotePrefix="1" applyFill="1" applyBorder="1"/>
    <xf numFmtId="0" fontId="0" fillId="3" borderId="10" xfId="0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0" fillId="6" borderId="1" xfId="0" applyFill="1" applyBorder="1"/>
    <xf numFmtId="164" fontId="0" fillId="0" borderId="0" xfId="0" applyNumberFormat="1" applyFill="1" applyBorder="1"/>
    <xf numFmtId="0" fontId="1" fillId="3" borderId="8" xfId="0" applyFont="1" applyFill="1" applyBorder="1"/>
    <xf numFmtId="164" fontId="0" fillId="0" borderId="1" xfId="0" applyNumberFormat="1" applyFill="1" applyBorder="1"/>
    <xf numFmtId="0" fontId="0" fillId="0" borderId="1" xfId="0" applyFill="1" applyBorder="1"/>
    <xf numFmtId="165" fontId="0" fillId="4" borderId="3" xfId="0" applyNumberFormat="1" applyFill="1" applyBorder="1" applyAlignment="1"/>
    <xf numFmtId="165" fontId="0" fillId="4" borderId="4" xfId="0" applyNumberFormat="1" applyFill="1" applyBorder="1" applyAlignment="1"/>
    <xf numFmtId="165" fontId="0" fillId="4" borderId="5" xfId="0" applyNumberFormat="1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4" borderId="5" xfId="0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6"/>
  <sheetViews>
    <sheetView tabSelected="1" workbookViewId="0">
      <selection activeCell="F12" sqref="F12"/>
    </sheetView>
  </sheetViews>
  <sheetFormatPr defaultRowHeight="12.75" x14ac:dyDescent="0.2"/>
  <cols>
    <col min="1" max="1" width="9" style="17"/>
    <col min="2" max="2" width="7" style="17" customWidth="1"/>
    <col min="3" max="3" width="24.5" style="17" customWidth="1"/>
    <col min="4" max="4" width="9" style="17" customWidth="1"/>
    <col min="5" max="5" width="9" style="17"/>
    <col min="6" max="6" width="9.75" style="17" bestFit="1" customWidth="1"/>
    <col min="7" max="7" width="8" style="17" customWidth="1"/>
    <col min="8" max="8" width="9" style="17" hidden="1" customWidth="1"/>
    <col min="9" max="9" width="9" style="17"/>
    <col min="10" max="10" width="9.75" style="17" bestFit="1" customWidth="1"/>
    <col min="11" max="11" width="9" style="17"/>
    <col min="12" max="12" width="9.75" style="17" bestFit="1" customWidth="1"/>
    <col min="13" max="16384" width="9" style="17"/>
  </cols>
  <sheetData>
    <row r="1" spans="1:18" x14ac:dyDescent="0.2">
      <c r="A1" s="5" t="s">
        <v>3</v>
      </c>
      <c r="B1" s="4"/>
      <c r="C1" s="4"/>
      <c r="D1" s="4"/>
      <c r="E1" s="4"/>
      <c r="F1" s="4"/>
      <c r="G1" s="6"/>
      <c r="N1" s="18"/>
      <c r="O1" s="18"/>
      <c r="P1" s="18"/>
    </row>
    <row r="2" spans="1:18" x14ac:dyDescent="0.2">
      <c r="A2" s="7" t="s">
        <v>16</v>
      </c>
      <c r="B2" s="3"/>
      <c r="C2" s="3"/>
      <c r="D2" s="3"/>
      <c r="E2" s="3"/>
      <c r="F2" s="3"/>
      <c r="G2" s="8"/>
      <c r="N2" s="18"/>
      <c r="O2" s="18"/>
      <c r="P2" s="18"/>
    </row>
    <row r="3" spans="1:18" x14ac:dyDescent="0.2">
      <c r="A3" s="7"/>
      <c r="B3" s="3"/>
      <c r="C3" s="3"/>
      <c r="D3" s="3"/>
      <c r="E3" s="3"/>
      <c r="F3" s="3"/>
      <c r="G3" s="8"/>
      <c r="N3" s="18"/>
      <c r="O3" s="18"/>
      <c r="P3" s="18"/>
    </row>
    <row r="4" spans="1:18" x14ac:dyDescent="0.2">
      <c r="A4" s="7" t="s">
        <v>0</v>
      </c>
      <c r="B4" s="35"/>
      <c r="C4" s="36"/>
      <c r="D4" s="36"/>
      <c r="E4" s="37"/>
      <c r="F4" s="3"/>
      <c r="G4" s="8"/>
      <c r="N4" s="18"/>
      <c r="O4" s="18"/>
      <c r="P4" s="18"/>
    </row>
    <row r="5" spans="1:18" x14ac:dyDescent="0.2">
      <c r="A5" s="7" t="s">
        <v>1</v>
      </c>
      <c r="B5" s="35"/>
      <c r="C5" s="36"/>
      <c r="D5" s="36"/>
      <c r="E5" s="37"/>
      <c r="F5" s="3"/>
      <c r="G5" s="8"/>
      <c r="N5" s="18"/>
      <c r="O5" s="18"/>
      <c r="P5" s="18"/>
    </row>
    <row r="6" spans="1:18" x14ac:dyDescent="0.2">
      <c r="A6" s="7" t="s">
        <v>25</v>
      </c>
      <c r="B6" s="32"/>
      <c r="C6" s="33"/>
      <c r="D6" s="33"/>
      <c r="E6" s="34"/>
      <c r="F6" s="3"/>
      <c r="G6" s="8"/>
      <c r="N6" s="18"/>
      <c r="O6" s="18"/>
      <c r="P6" s="18"/>
    </row>
    <row r="7" spans="1:18" x14ac:dyDescent="0.2">
      <c r="A7" s="7"/>
      <c r="B7" s="3"/>
      <c r="C7" s="3"/>
      <c r="D7" s="3"/>
      <c r="E7" s="3"/>
      <c r="F7" s="3"/>
      <c r="G7" s="8"/>
      <c r="N7" s="18"/>
      <c r="O7" s="18"/>
      <c r="P7" s="18"/>
    </row>
    <row r="8" spans="1:18" ht="15.75" x14ac:dyDescent="0.25">
      <c r="A8" s="9" t="s">
        <v>2</v>
      </c>
      <c r="B8" s="3"/>
      <c r="C8" s="3"/>
      <c r="D8" s="3"/>
      <c r="E8" s="3"/>
      <c r="F8" s="25"/>
      <c r="G8" s="8" t="s">
        <v>4</v>
      </c>
      <c r="N8" s="18"/>
      <c r="O8" s="18"/>
      <c r="P8" s="18"/>
    </row>
    <row r="9" spans="1:18" x14ac:dyDescent="0.2">
      <c r="A9" s="7"/>
      <c r="B9" s="3"/>
      <c r="C9" s="3"/>
      <c r="D9" s="3"/>
      <c r="E9" s="3"/>
      <c r="F9" s="3"/>
      <c r="G9" s="8"/>
      <c r="N9" s="18"/>
      <c r="O9" s="18"/>
      <c r="P9" s="18"/>
    </row>
    <row r="10" spans="1:18" ht="15.75" x14ac:dyDescent="0.25">
      <c r="A10" s="9" t="s">
        <v>5</v>
      </c>
      <c r="B10" s="3"/>
      <c r="C10" s="3"/>
      <c r="D10" s="3"/>
      <c r="E10" s="3"/>
      <c r="F10" s="25"/>
      <c r="G10" s="8" t="s">
        <v>4</v>
      </c>
      <c r="L10" s="18"/>
      <c r="M10" s="18"/>
      <c r="N10" s="18"/>
      <c r="O10" s="18"/>
      <c r="P10" s="18"/>
      <c r="Q10" s="18"/>
      <c r="R10" s="18"/>
    </row>
    <row r="11" spans="1:18" x14ac:dyDescent="0.2">
      <c r="A11" s="7"/>
      <c r="B11" s="3"/>
      <c r="C11" s="3"/>
      <c r="D11" s="3"/>
      <c r="E11" s="3"/>
      <c r="F11" s="3"/>
      <c r="G11" s="8"/>
      <c r="L11" s="18"/>
      <c r="M11" s="18"/>
      <c r="N11" s="18"/>
      <c r="O11" s="18"/>
      <c r="P11" s="18"/>
      <c r="Q11" s="18"/>
    </row>
    <row r="12" spans="1:18" ht="15.75" x14ac:dyDescent="0.25">
      <c r="A12" s="9" t="s">
        <v>6</v>
      </c>
      <c r="B12" s="3"/>
      <c r="C12" s="3"/>
      <c r="D12" s="3"/>
      <c r="E12" s="3"/>
      <c r="F12" s="1">
        <f>F8-F10</f>
        <v>0</v>
      </c>
      <c r="G12" s="8" t="s">
        <v>4</v>
      </c>
      <c r="L12" s="18"/>
      <c r="M12" s="18"/>
      <c r="N12" s="18"/>
      <c r="O12" s="18"/>
      <c r="P12" s="18"/>
      <c r="Q12" s="18"/>
    </row>
    <row r="13" spans="1:18" x14ac:dyDescent="0.2">
      <c r="A13" s="7"/>
      <c r="B13" s="3"/>
      <c r="C13" s="3"/>
      <c r="D13" s="3"/>
      <c r="E13" s="3"/>
      <c r="F13" s="3"/>
      <c r="G13" s="8"/>
      <c r="L13" s="18"/>
      <c r="M13" s="18"/>
      <c r="N13" s="18"/>
      <c r="O13" s="18"/>
      <c r="P13" s="18"/>
      <c r="Q13" s="18"/>
    </row>
    <row r="14" spans="1:18" ht="15.75" x14ac:dyDescent="0.2">
      <c r="A14" s="10" t="s">
        <v>7</v>
      </c>
      <c r="B14" s="3"/>
      <c r="C14" s="3"/>
      <c r="D14" s="3"/>
      <c r="E14" s="3"/>
      <c r="F14" s="27">
        <f>F16+F18+F20</f>
        <v>0</v>
      </c>
      <c r="G14" s="8" t="s">
        <v>4</v>
      </c>
      <c r="L14" s="18"/>
      <c r="M14" s="18"/>
      <c r="N14" s="18"/>
      <c r="O14" s="18"/>
      <c r="P14" s="18"/>
      <c r="Q14" s="18"/>
    </row>
    <row r="15" spans="1:18" ht="15.75" hidden="1" x14ac:dyDescent="0.2">
      <c r="A15" s="10"/>
      <c r="B15" s="3"/>
      <c r="C15" s="3"/>
      <c r="D15" s="3"/>
      <c r="E15" s="3"/>
      <c r="F15" s="3"/>
      <c r="G15" s="8"/>
      <c r="L15" s="18"/>
      <c r="M15" s="18"/>
      <c r="N15" s="18"/>
      <c r="O15" s="18"/>
      <c r="P15" s="18"/>
      <c r="Q15" s="18"/>
    </row>
    <row r="16" spans="1:18" hidden="1" x14ac:dyDescent="0.2">
      <c r="A16" s="7" t="s">
        <v>8</v>
      </c>
      <c r="B16" s="3"/>
      <c r="C16" s="3"/>
      <c r="D16" s="3"/>
      <c r="E16" s="3"/>
      <c r="F16" s="2">
        <f>IF(F12&gt;100,0,F12*0.5)</f>
        <v>0</v>
      </c>
      <c r="G16" s="8" t="s">
        <v>4</v>
      </c>
      <c r="H16" s="19"/>
      <c r="L16" s="18"/>
      <c r="M16" s="18"/>
      <c r="N16" s="18"/>
      <c r="O16" s="18"/>
      <c r="P16" s="18"/>
      <c r="Q16" s="18"/>
    </row>
    <row r="17" spans="1:17" hidden="1" x14ac:dyDescent="0.2">
      <c r="A17" s="7"/>
      <c r="B17" s="3"/>
      <c r="C17" s="3"/>
      <c r="D17" s="3"/>
      <c r="E17" s="3"/>
      <c r="F17" s="11"/>
      <c r="G17" s="8"/>
      <c r="L17" s="18"/>
      <c r="M17" s="18"/>
      <c r="N17" s="18"/>
      <c r="O17" s="18"/>
      <c r="P17" s="18"/>
      <c r="Q17" s="18"/>
    </row>
    <row r="18" spans="1:17" hidden="1" x14ac:dyDescent="0.2">
      <c r="A18" s="7" t="s">
        <v>9</v>
      </c>
      <c r="B18" s="3"/>
      <c r="C18" s="3"/>
      <c r="D18" s="3"/>
      <c r="E18" s="3"/>
      <c r="F18" s="2">
        <f>IF(H18&lt;50.001,0,H18*1)</f>
        <v>0</v>
      </c>
      <c r="G18" s="8" t="s">
        <v>4</v>
      </c>
      <c r="H18" s="20">
        <f>IF(F12&gt;300,0,(F12-100)*0.2+50)</f>
        <v>30</v>
      </c>
      <c r="L18" s="18"/>
      <c r="M18" s="18"/>
      <c r="N18" s="18"/>
      <c r="O18" s="18"/>
      <c r="P18" s="18"/>
      <c r="Q18" s="18"/>
    </row>
    <row r="19" spans="1:17" hidden="1" x14ac:dyDescent="0.2">
      <c r="A19" s="7"/>
      <c r="B19" s="3"/>
      <c r="C19" s="3"/>
      <c r="D19" s="3"/>
      <c r="E19" s="3"/>
      <c r="F19" s="3"/>
      <c r="G19" s="8"/>
      <c r="L19" s="18"/>
      <c r="M19" s="18"/>
      <c r="N19" s="18"/>
      <c r="O19" s="18"/>
      <c r="P19" s="18"/>
      <c r="Q19" s="18"/>
    </row>
    <row r="20" spans="1:17" hidden="1" x14ac:dyDescent="0.2">
      <c r="A20" s="7" t="s">
        <v>10</v>
      </c>
      <c r="B20" s="3"/>
      <c r="C20" s="3"/>
      <c r="D20" s="3"/>
      <c r="E20" s="3"/>
      <c r="F20" s="2">
        <f>IF(H20&gt;150,150,H20*1)</f>
        <v>0</v>
      </c>
      <c r="G20" s="8" t="s">
        <v>4</v>
      </c>
      <c r="H20" s="20">
        <f>IF(F12&lt;301,0,(F12-300)*0.1+90)</f>
        <v>0</v>
      </c>
      <c r="L20" s="18"/>
      <c r="M20" s="18"/>
      <c r="N20" s="18"/>
      <c r="O20" s="18"/>
      <c r="P20" s="18"/>
      <c r="Q20" s="18"/>
    </row>
    <row r="21" spans="1:17" hidden="1" x14ac:dyDescent="0.2">
      <c r="A21" s="7"/>
      <c r="B21" s="3"/>
      <c r="C21" s="3"/>
      <c r="D21" s="3"/>
      <c r="E21" s="3"/>
      <c r="F21" s="4"/>
      <c r="G21" s="8"/>
      <c r="L21" s="18"/>
      <c r="M21" s="18"/>
      <c r="N21" s="18"/>
      <c r="O21" s="18"/>
      <c r="P21" s="18"/>
      <c r="Q21" s="18"/>
    </row>
    <row r="22" spans="1:17" x14ac:dyDescent="0.2">
      <c r="A22" s="7"/>
      <c r="B22" s="3"/>
      <c r="C22" s="3"/>
      <c r="D22" s="3"/>
      <c r="E22" s="3"/>
      <c r="F22" s="3"/>
      <c r="G22" s="8"/>
      <c r="L22" s="18"/>
      <c r="M22" s="18"/>
      <c r="N22" s="18"/>
      <c r="O22" s="18"/>
      <c r="P22" s="18"/>
      <c r="Q22" s="18"/>
    </row>
    <row r="23" spans="1:17" x14ac:dyDescent="0.2">
      <c r="A23" s="12" t="s">
        <v>12</v>
      </c>
      <c r="B23" s="3"/>
      <c r="C23" s="3"/>
      <c r="D23" s="3"/>
      <c r="E23" s="3"/>
      <c r="F23" s="3"/>
      <c r="G23" s="8"/>
      <c r="L23" s="18"/>
      <c r="M23" s="18"/>
      <c r="N23" s="18"/>
      <c r="O23" s="18"/>
      <c r="P23" s="18"/>
      <c r="Q23" s="18"/>
    </row>
    <row r="24" spans="1:17" x14ac:dyDescent="0.2">
      <c r="A24" s="7" t="s">
        <v>14</v>
      </c>
      <c r="B24" s="35"/>
      <c r="C24" s="37"/>
      <c r="D24" s="25"/>
      <c r="E24" s="3" t="s">
        <v>4</v>
      </c>
      <c r="F24" s="3"/>
      <c r="G24" s="8"/>
      <c r="L24" s="18"/>
      <c r="M24" s="18"/>
      <c r="N24" s="18"/>
      <c r="O24" s="18"/>
      <c r="P24" s="18"/>
      <c r="Q24" s="18"/>
    </row>
    <row r="25" spans="1:17" x14ac:dyDescent="0.2">
      <c r="A25" s="7" t="s">
        <v>14</v>
      </c>
      <c r="B25" s="35"/>
      <c r="C25" s="37"/>
      <c r="D25" s="25"/>
      <c r="E25" s="3" t="s">
        <v>4</v>
      </c>
      <c r="F25" s="3"/>
      <c r="G25" s="8"/>
      <c r="L25" s="18"/>
      <c r="M25" s="18"/>
      <c r="N25" s="18"/>
      <c r="O25" s="18"/>
      <c r="P25" s="18"/>
      <c r="Q25" s="18"/>
    </row>
    <row r="26" spans="1:17" x14ac:dyDescent="0.2">
      <c r="A26" s="7" t="s">
        <v>14</v>
      </c>
      <c r="B26" s="35"/>
      <c r="C26" s="37"/>
      <c r="D26" s="25"/>
      <c r="E26" s="3" t="s">
        <v>4</v>
      </c>
      <c r="F26" s="3"/>
      <c r="G26" s="8"/>
      <c r="L26" s="18"/>
      <c r="M26" s="18"/>
      <c r="N26" s="18"/>
      <c r="O26" s="18"/>
      <c r="P26" s="18"/>
      <c r="Q26" s="18"/>
    </row>
    <row r="27" spans="1:17" x14ac:dyDescent="0.2">
      <c r="A27" s="7" t="s">
        <v>14</v>
      </c>
      <c r="B27" s="35"/>
      <c r="C27" s="37"/>
      <c r="D27" s="25"/>
      <c r="E27" s="3" t="s">
        <v>4</v>
      </c>
      <c r="F27" s="3"/>
      <c r="G27" s="8"/>
      <c r="L27" s="18"/>
      <c r="M27" s="18"/>
      <c r="N27" s="18"/>
      <c r="O27" s="18"/>
      <c r="P27" s="18"/>
      <c r="Q27" s="18"/>
    </row>
    <row r="28" spans="1:17" x14ac:dyDescent="0.2">
      <c r="A28" s="7" t="s">
        <v>14</v>
      </c>
      <c r="B28" s="35"/>
      <c r="C28" s="37"/>
      <c r="D28" s="25"/>
      <c r="E28" s="3" t="s">
        <v>4</v>
      </c>
      <c r="F28" s="3"/>
      <c r="G28" s="8"/>
      <c r="L28" s="18"/>
      <c r="M28" s="18"/>
      <c r="N28" s="18"/>
      <c r="O28" s="18"/>
      <c r="P28" s="18"/>
      <c r="Q28" s="18"/>
    </row>
    <row r="29" spans="1:17" x14ac:dyDescent="0.2">
      <c r="A29" s="7" t="s">
        <v>14</v>
      </c>
      <c r="B29" s="35"/>
      <c r="C29" s="37"/>
      <c r="D29" s="25"/>
      <c r="E29" s="3" t="s">
        <v>4</v>
      </c>
      <c r="F29" s="3"/>
      <c r="G29" s="8"/>
      <c r="L29" s="18"/>
      <c r="M29" s="18"/>
      <c r="N29" s="18"/>
      <c r="O29" s="18"/>
      <c r="P29" s="18"/>
      <c r="Q29" s="18"/>
    </row>
    <row r="30" spans="1:17" x14ac:dyDescent="0.2">
      <c r="A30" s="7" t="s">
        <v>14</v>
      </c>
      <c r="B30" s="35"/>
      <c r="C30" s="37"/>
      <c r="D30" s="25"/>
      <c r="E30" s="3" t="s">
        <v>4</v>
      </c>
      <c r="F30" s="3"/>
      <c r="G30" s="8"/>
      <c r="L30" s="18"/>
      <c r="M30" s="18"/>
      <c r="N30" s="18"/>
      <c r="O30" s="18"/>
      <c r="P30" s="18"/>
      <c r="Q30" s="18"/>
    </row>
    <row r="31" spans="1:17" x14ac:dyDescent="0.2">
      <c r="A31" s="7" t="s">
        <v>14</v>
      </c>
      <c r="B31" s="35"/>
      <c r="C31" s="37"/>
      <c r="D31" s="25"/>
      <c r="E31" s="3" t="s">
        <v>4</v>
      </c>
      <c r="F31" s="3"/>
      <c r="G31" s="8"/>
      <c r="L31" s="18"/>
      <c r="M31" s="18"/>
      <c r="N31" s="18"/>
      <c r="O31" s="18"/>
      <c r="P31" s="18"/>
      <c r="Q31" s="18"/>
    </row>
    <row r="32" spans="1:17" x14ac:dyDescent="0.2">
      <c r="A32" s="7" t="s">
        <v>14</v>
      </c>
      <c r="B32" s="35"/>
      <c r="C32" s="37"/>
      <c r="D32" s="25"/>
      <c r="E32" s="3" t="s">
        <v>4</v>
      </c>
      <c r="F32" s="3"/>
      <c r="G32" s="8"/>
      <c r="L32" s="18"/>
      <c r="M32" s="18"/>
      <c r="N32" s="18"/>
      <c r="O32" s="18"/>
      <c r="P32" s="18"/>
      <c r="Q32" s="18"/>
    </row>
    <row r="33" spans="1:17" x14ac:dyDescent="0.2">
      <c r="A33" s="7"/>
      <c r="B33" s="3"/>
      <c r="C33" s="3"/>
      <c r="D33" s="3"/>
      <c r="E33" s="3"/>
      <c r="F33" s="3"/>
      <c r="G33" s="8"/>
      <c r="L33" s="18"/>
      <c r="M33" s="18"/>
      <c r="N33" s="18"/>
      <c r="O33" s="18"/>
      <c r="P33" s="18"/>
      <c r="Q33" s="18"/>
    </row>
    <row r="34" spans="1:17" x14ac:dyDescent="0.2">
      <c r="A34" s="7"/>
      <c r="B34" s="3"/>
      <c r="C34" s="3"/>
      <c r="D34" s="3" t="s">
        <v>11</v>
      </c>
      <c r="E34" s="3"/>
      <c r="F34" s="1">
        <f>SUM(D24:D32)</f>
        <v>0</v>
      </c>
      <c r="G34" s="8" t="s">
        <v>4</v>
      </c>
      <c r="L34" s="18"/>
      <c r="M34" s="18"/>
      <c r="N34" s="18"/>
      <c r="O34" s="18"/>
      <c r="P34" s="18"/>
      <c r="Q34" s="18"/>
    </row>
    <row r="35" spans="1:17" x14ac:dyDescent="0.2">
      <c r="A35" s="7"/>
      <c r="B35" s="3"/>
      <c r="C35" s="3"/>
      <c r="D35" s="3"/>
      <c r="E35" s="3"/>
      <c r="F35" s="3"/>
      <c r="G35" s="8"/>
      <c r="L35" s="18"/>
      <c r="M35" s="18"/>
      <c r="N35" s="18"/>
      <c r="O35" s="18"/>
      <c r="P35" s="18"/>
      <c r="Q35" s="18"/>
    </row>
    <row r="36" spans="1:17" x14ac:dyDescent="0.2">
      <c r="A36" s="13" t="s">
        <v>13</v>
      </c>
      <c r="B36" s="14"/>
      <c r="C36" s="14"/>
      <c r="D36" s="14"/>
      <c r="E36" s="14"/>
      <c r="F36" s="27">
        <f>F16+F18+F20-F34</f>
        <v>0</v>
      </c>
      <c r="G36" s="15" t="s">
        <v>4</v>
      </c>
      <c r="L36" s="18"/>
      <c r="M36" s="18"/>
      <c r="N36" s="18"/>
      <c r="O36" s="18"/>
      <c r="P36" s="18"/>
      <c r="Q36" s="18"/>
    </row>
    <row r="37" spans="1:17" x14ac:dyDescent="0.2">
      <c r="A37" s="21"/>
      <c r="B37" s="4"/>
      <c r="C37" s="4"/>
      <c r="D37" s="4"/>
      <c r="E37" s="4"/>
      <c r="F37" s="4"/>
      <c r="G37" s="6"/>
      <c r="L37" s="18"/>
      <c r="M37" s="18"/>
      <c r="N37" s="18"/>
      <c r="O37" s="18"/>
      <c r="P37" s="18"/>
      <c r="Q37" s="18"/>
    </row>
    <row r="38" spans="1:17" x14ac:dyDescent="0.2">
      <c r="A38" s="22" t="s">
        <v>15</v>
      </c>
      <c r="B38" s="3"/>
      <c r="C38" s="3"/>
      <c r="D38" s="3"/>
      <c r="E38" s="3"/>
      <c r="F38" s="3"/>
      <c r="G38" s="8"/>
    </row>
    <row r="39" spans="1:17" x14ac:dyDescent="0.2">
      <c r="A39" s="7" t="s">
        <v>17</v>
      </c>
      <c r="B39" s="3"/>
      <c r="C39" s="3"/>
      <c r="D39" s="3"/>
      <c r="E39" s="3"/>
      <c r="F39" s="3"/>
      <c r="G39" s="8"/>
    </row>
    <row r="40" spans="1:17" x14ac:dyDescent="0.2">
      <c r="A40" s="7"/>
      <c r="B40" s="3"/>
      <c r="C40" s="3"/>
      <c r="D40" s="3"/>
      <c r="E40" s="3"/>
      <c r="F40" s="3"/>
      <c r="G40" s="8"/>
    </row>
    <row r="41" spans="1:17" x14ac:dyDescent="0.2">
      <c r="A41" s="7" t="s">
        <v>0</v>
      </c>
      <c r="B41" s="35"/>
      <c r="C41" s="36"/>
      <c r="D41" s="36"/>
      <c r="E41" s="37"/>
      <c r="F41" s="3"/>
      <c r="G41" s="8"/>
    </row>
    <row r="42" spans="1:17" x14ac:dyDescent="0.2">
      <c r="A42" s="7" t="s">
        <v>1</v>
      </c>
      <c r="B42" s="35"/>
      <c r="C42" s="36"/>
      <c r="D42" s="36"/>
      <c r="E42" s="37"/>
      <c r="F42" s="3"/>
      <c r="G42" s="8"/>
    </row>
    <row r="43" spans="1:17" x14ac:dyDescent="0.2">
      <c r="A43" s="7" t="s">
        <v>25</v>
      </c>
      <c r="B43" s="32"/>
      <c r="C43" s="33"/>
      <c r="D43" s="33"/>
      <c r="E43" s="34"/>
      <c r="F43" s="3"/>
      <c r="G43" s="8"/>
    </row>
    <row r="44" spans="1:17" x14ac:dyDescent="0.2">
      <c r="A44" s="7"/>
      <c r="B44" s="3"/>
      <c r="C44" s="3"/>
      <c r="D44" s="3"/>
      <c r="E44" s="3"/>
      <c r="F44" s="3"/>
      <c r="G44" s="8"/>
    </row>
    <row r="45" spans="1:17" x14ac:dyDescent="0.2">
      <c r="A45" s="7" t="s">
        <v>18</v>
      </c>
      <c r="B45" s="3"/>
      <c r="C45" s="3"/>
      <c r="D45" s="3"/>
      <c r="E45" s="3"/>
      <c r="F45" s="3"/>
      <c r="G45" s="8"/>
    </row>
    <row r="46" spans="1:17" x14ac:dyDescent="0.2">
      <c r="A46" s="7"/>
      <c r="B46" s="3"/>
      <c r="C46" s="3"/>
      <c r="D46" s="3"/>
      <c r="E46" s="3"/>
      <c r="F46" s="3"/>
      <c r="G46" s="8"/>
    </row>
    <row r="47" spans="1:17" x14ac:dyDescent="0.2">
      <c r="A47" s="12" t="s">
        <v>19</v>
      </c>
      <c r="B47" s="3"/>
      <c r="C47" s="3"/>
      <c r="D47" s="3"/>
      <c r="E47" s="3"/>
      <c r="F47" s="3"/>
      <c r="G47" s="8"/>
    </row>
    <row r="48" spans="1:17" x14ac:dyDescent="0.2">
      <c r="A48" s="23" t="s">
        <v>20</v>
      </c>
      <c r="B48" s="3"/>
      <c r="C48" s="3"/>
      <c r="D48" s="26"/>
      <c r="E48" s="3" t="s">
        <v>23</v>
      </c>
      <c r="F48" s="3"/>
      <c r="G48" s="8"/>
    </row>
    <row r="49" spans="1:8" x14ac:dyDescent="0.2">
      <c r="A49" s="23" t="s">
        <v>19</v>
      </c>
      <c r="B49" s="3"/>
      <c r="C49" s="3"/>
      <c r="D49" s="16">
        <f>IF(H49&gt;5,5,H49*1)</f>
        <v>0</v>
      </c>
      <c r="E49" s="3" t="s">
        <v>26</v>
      </c>
      <c r="F49" s="3"/>
      <c r="G49" s="8"/>
      <c r="H49" s="31">
        <f>IF(D48&lt;0.001,0,(D48*0.47)+3)</f>
        <v>0</v>
      </c>
    </row>
    <row r="50" spans="1:8" x14ac:dyDescent="0.2">
      <c r="A50" s="23"/>
      <c r="B50" s="3"/>
      <c r="C50" s="3"/>
      <c r="D50" s="3"/>
      <c r="E50" s="3"/>
      <c r="F50" s="3"/>
      <c r="G50" s="8"/>
    </row>
    <row r="51" spans="1:8" x14ac:dyDescent="0.2">
      <c r="A51" s="12" t="s">
        <v>21</v>
      </c>
      <c r="B51" s="3"/>
      <c r="C51" s="3"/>
      <c r="D51" s="3"/>
      <c r="E51" s="3"/>
      <c r="F51" s="3"/>
      <c r="G51" s="8"/>
    </row>
    <row r="52" spans="1:8" x14ac:dyDescent="0.2">
      <c r="A52" s="7"/>
      <c r="B52" s="3"/>
      <c r="C52" s="3"/>
      <c r="D52" s="3"/>
      <c r="E52" s="3"/>
      <c r="F52" s="3"/>
      <c r="G52" s="8"/>
    </row>
    <row r="53" spans="1:8" x14ac:dyDescent="0.2">
      <c r="A53" s="7" t="s">
        <v>22</v>
      </c>
      <c r="B53" s="3"/>
      <c r="C53" s="3"/>
      <c r="D53" s="26"/>
      <c r="E53" s="3" t="s">
        <v>23</v>
      </c>
      <c r="F53" s="3"/>
      <c r="G53" s="8"/>
    </row>
    <row r="54" spans="1:8" x14ac:dyDescent="0.2">
      <c r="A54" s="7" t="s">
        <v>24</v>
      </c>
      <c r="B54" s="3"/>
      <c r="C54" s="3"/>
      <c r="D54" s="16">
        <f>IF(D53&gt;5,4.255,H54*1)</f>
        <v>0</v>
      </c>
      <c r="E54" s="3" t="s">
        <v>27</v>
      </c>
      <c r="F54" s="3"/>
      <c r="G54" s="8"/>
      <c r="H54" s="30">
        <f>IF(D53&lt;0.001,0,(D53-3)/0.47)</f>
        <v>0</v>
      </c>
    </row>
    <row r="55" spans="1:8" x14ac:dyDescent="0.2">
      <c r="A55" s="29"/>
      <c r="B55" s="3"/>
      <c r="C55" s="3"/>
      <c r="D55" s="28"/>
      <c r="E55" s="3"/>
      <c r="F55" s="3"/>
      <c r="G55" s="8"/>
    </row>
    <row r="56" spans="1:8" x14ac:dyDescent="0.2">
      <c r="A56" s="24" t="s">
        <v>28</v>
      </c>
      <c r="B56" s="14"/>
      <c r="C56" s="14"/>
      <c r="D56" s="14"/>
      <c r="E56" s="14"/>
      <c r="F56" s="14"/>
      <c r="G56" s="15"/>
    </row>
  </sheetData>
  <sheetProtection selectLockedCells="1"/>
  <mergeCells count="15">
    <mergeCell ref="B4:E4"/>
    <mergeCell ref="B5:E5"/>
    <mergeCell ref="B27:C27"/>
    <mergeCell ref="B28:C28"/>
    <mergeCell ref="B29:C29"/>
    <mergeCell ref="B6:E6"/>
    <mergeCell ref="B43:E43"/>
    <mergeCell ref="B41:E41"/>
    <mergeCell ref="B42:E42"/>
    <mergeCell ref="B24:C24"/>
    <mergeCell ref="B25:C25"/>
    <mergeCell ref="B26:C26"/>
    <mergeCell ref="B30:C30"/>
    <mergeCell ref="B31:C31"/>
    <mergeCell ref="B32:C3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Gemeente Woudenberg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 van Ginkel</dc:creator>
  <cp:lastModifiedBy>Gijs van Ginkel</cp:lastModifiedBy>
  <cp:lastPrinted>2014-12-12T13:29:55Z</cp:lastPrinted>
  <dcterms:created xsi:type="dcterms:W3CDTF">2014-12-04T14:25:24Z</dcterms:created>
  <dcterms:modified xsi:type="dcterms:W3CDTF">2019-02-07T06:21:07Z</dcterms:modified>
</cp:coreProperties>
</file>