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75" windowHeight="77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<sst xmlns="http://schemas.openxmlformats.org/spreadsheetml/2006/main" count="53" uniqueCount="48">
  <si>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Warmte benodigd bij een gegeven luchtstroom</t>
  </si>
  <si>
    <t>Vul de groene, numerieke velden in en bepaal welke warmte benodigd is voor die luchtstroom</t>
  </si>
  <si>
    <t>luchtstroom</t>
  </si>
  <si>
    <t>dm3/s</t>
  </si>
  <si>
    <r>
      <t xml:space="preserve">(Qv10/m2 = 1 is </t>
    </r>
    <r>
      <rPr>
        <b/>
        <sz val="10"/>
        <rFont val="Arial"/>
        <family val="2"/>
      </rPr>
      <t>200</t>
    </r>
    <r>
      <rPr>
        <sz val="10"/>
        <rFont val="Arial"/>
        <family val="2"/>
      </rPr>
      <t xml:space="preserve"> dm3/s; Qv10/m2 = 0,625 is 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 xml:space="preserve"> dm3/s;</t>
    </r>
  </si>
  <si>
    <r>
      <t xml:space="preserve">Qv10/m2 = 0,15 is 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 dm3/s)</t>
    </r>
  </si>
  <si>
    <t>aantal dagen verwarmen (DW)</t>
  </si>
  <si>
    <t>dagen</t>
  </si>
  <si>
    <t>aantal graden verwarmen (GW)</t>
  </si>
  <si>
    <t>graden K</t>
  </si>
  <si>
    <t>aantal uren te verwarmen / dag (UD)</t>
  </si>
  <si>
    <t>uren</t>
  </si>
  <si>
    <t>(aantal seconden is UD maal 3600 sec)</t>
  </si>
  <si>
    <t>gasprijs</t>
  </si>
  <si>
    <t>euro/m3</t>
  </si>
  <si>
    <t>soortelijke warmte vochtige lucht (SW)</t>
  </si>
  <si>
    <t>J/kg,K</t>
  </si>
  <si>
    <t>(droge lucht heeft een s.w. van 710 J/kg,K)</t>
  </si>
  <si>
    <t>massa vochtige lucht (MVL)</t>
  </si>
  <si>
    <t>kg/m3</t>
  </si>
  <si>
    <t>(droge lucht heeft een massa van 1,293 kg/m3)</t>
  </si>
  <si>
    <t>energie per m3 gas (ca.)(EG)</t>
  </si>
  <si>
    <t>MJ/m3</t>
  </si>
  <si>
    <t>(een gemiddelde waarde)</t>
  </si>
  <si>
    <t>opwarmen van 1 m3 vochtige lucht kost (OPW1)</t>
  </si>
  <si>
    <t>J</t>
  </si>
  <si>
    <t>(MVL * GW * SW; ofwel kg * grad K * J/kg,K)</t>
  </si>
  <si>
    <t xml:space="preserve">Warmte toe te voeren bij Qv10 van </t>
  </si>
  <si>
    <t>(luchtstroom invulbaar bovenaan het sheet)</t>
  </si>
  <si>
    <t>luchtstroom in verwarmingstijd / dag</t>
  </si>
  <si>
    <t>m3</t>
  </si>
  <si>
    <t>((aantal uren *3600) * (dm3/sec)/1000)</t>
  </si>
  <si>
    <t>opwarmen luchtstroom in verwarmingstijd / dag</t>
  </si>
  <si>
    <t>(aantal m3 op te warmen * warmte nodig voor 1 m3)</t>
  </si>
  <si>
    <t>dus in MJ / dag extra op te warmen ca. (MJ/dag)</t>
  </si>
  <si>
    <t>MJ/dg</t>
  </si>
  <si>
    <t>dat houdt in aantal m3 gas / dag (m3/dag)</t>
  </si>
  <si>
    <t>m3 gas/dg</t>
  </si>
  <si>
    <t>((MJ/dag) / (energie per m3 gas))</t>
  </si>
  <si>
    <t>in één jaar</t>
  </si>
  <si>
    <t>m3 gas</t>
  </si>
  <si>
    <t>(aantal dagen verwarmen * (m3/dag))</t>
  </si>
  <si>
    <t>kosten luchtstroom in één jaar</t>
  </si>
  <si>
    <t>euro</t>
  </si>
  <si>
    <t xml:space="preserve">bron: www.joostdevree.nl </t>
  </si>
  <si>
    <t>P.S.:</t>
  </si>
  <si>
    <t>Omrekening dm3/s naar m3/uur en v.v.</t>
  </si>
  <si>
    <t>m3/uur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</si>
</sst>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£&quot;* #,##0.00_-;\-&quot;£&quot;* #,##0.00_-;_-&quot;£&quot;* &quot;-&quot;??_-;_-@_-"/>
    <numFmt numFmtId="177" formatCode="_-* #,##0_-;\-* #,##0_-;_-* &quot;-&quot;_-;_-@_-"/>
    <numFmt numFmtId="178" formatCode="_-* #,##0.00_-;\-* #,##0.00_-;_-* &quot;-&quot;??_-;_-@_-"/>
    <numFmt numFmtId="179" formatCode="_-&quot;£&quot;* #,##0_-;\-&quot;£&quot;* #,##0_-;_-&quot;£&quot;* &quot;-&quot;_-;_-@_-"/>
    <numFmt numFmtId="180" formatCode="0.0"/>
  </numFmts>
  <fonts count="50">
    <font>
      <sz val="1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9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28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right" vertical="center"/>
    </xf>
    <xf numFmtId="4" fontId="48" fillId="0" borderId="0" xfId="0" applyNumberFormat="1" applyFont="1" applyFill="1" applyBorder="1" applyAlignment="1">
      <alignment horizontal="right" vertical="center"/>
    </xf>
    <xf numFmtId="37" fontId="48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5" sqref="D5"/>
    </sheetView>
  </sheetViews>
  <sheetFormatPr defaultColWidth="9.140625" defaultRowHeight="12.75"/>
  <cols>
    <col min="1" max="1" width="45.28125" style="0" bestFit="1" customWidth="1"/>
    <col min="2" max="2" width="13.8515625" style="0" bestFit="1" customWidth="1"/>
    <col min="3" max="3" width="10.28125" style="0" bestFit="1" customWidth="1"/>
    <col min="4" max="4" width="56.421875" style="0" bestFit="1" customWidth="1"/>
  </cols>
  <sheetData>
    <row r="1" spans="1:2" ht="12.75">
      <c r="A1" s="1" t="s">
        <v>0</v>
      </c>
      <c r="B1" s="2"/>
    </row>
    <row r="2" spans="1:2" ht="12.75">
      <c r="A2" s="1"/>
      <c r="B2" s="2"/>
    </row>
    <row r="3" spans="1:4" ht="12.75">
      <c r="A3" s="2" t="s">
        <v>1</v>
      </c>
      <c r="B3" s="2"/>
      <c r="C3" s="3"/>
      <c r="D3" s="3"/>
    </row>
    <row r="5" spans="1:4" ht="12.75">
      <c r="A5" s="4" t="s">
        <v>2</v>
      </c>
      <c r="B5" s="4">
        <v>200</v>
      </c>
      <c r="C5" t="s">
        <v>3</v>
      </c>
      <c r="D5" t="s">
        <v>4</v>
      </c>
    </row>
    <row r="6" spans="1:4" ht="12.75">
      <c r="A6" s="4"/>
      <c r="B6" s="4"/>
      <c r="D6" t="s">
        <v>5</v>
      </c>
    </row>
    <row r="7" spans="1:3" ht="12.75">
      <c r="A7" s="4" t="s">
        <v>6</v>
      </c>
      <c r="B7" s="4">
        <v>210</v>
      </c>
      <c r="C7" t="s">
        <v>7</v>
      </c>
    </row>
    <row r="8" spans="1:3" ht="12.75">
      <c r="A8" s="4" t="s">
        <v>8</v>
      </c>
      <c r="B8" s="4">
        <v>10</v>
      </c>
      <c r="C8" t="s">
        <v>9</v>
      </c>
    </row>
    <row r="9" spans="1:4" ht="12.75">
      <c r="A9" s="4" t="s">
        <v>10</v>
      </c>
      <c r="B9" s="4">
        <v>14</v>
      </c>
      <c r="C9" t="s">
        <v>11</v>
      </c>
      <c r="D9" t="s">
        <v>12</v>
      </c>
    </row>
    <row r="10" spans="1:3" ht="12.75">
      <c r="A10" s="4" t="s">
        <v>13</v>
      </c>
      <c r="B10" s="5">
        <v>0.7</v>
      </c>
      <c r="C10" t="s">
        <v>14</v>
      </c>
    </row>
    <row r="11" ht="12.75">
      <c r="B11" s="2"/>
    </row>
    <row r="12" spans="1:4" ht="12.75">
      <c r="A12" t="s">
        <v>15</v>
      </c>
      <c r="B12" s="3">
        <v>1100</v>
      </c>
      <c r="C12" t="s">
        <v>16</v>
      </c>
      <c r="D12" t="s">
        <v>17</v>
      </c>
    </row>
    <row r="13" spans="1:4" ht="12.75">
      <c r="A13" t="s">
        <v>18</v>
      </c>
      <c r="B13" s="3">
        <v>1.302</v>
      </c>
      <c r="C13" t="s">
        <v>19</v>
      </c>
      <c r="D13" t="s">
        <v>20</v>
      </c>
    </row>
    <row r="14" spans="1:4" ht="12.75">
      <c r="A14" t="s">
        <v>21</v>
      </c>
      <c r="B14" s="3">
        <v>35.6</v>
      </c>
      <c r="C14" t="s">
        <v>22</v>
      </c>
      <c r="D14" t="s">
        <v>23</v>
      </c>
    </row>
    <row r="15" spans="1:4" ht="12.75">
      <c r="A15" t="s">
        <v>24</v>
      </c>
      <c r="B15" s="6">
        <f>B13*B8*B12</f>
        <v>14322</v>
      </c>
      <c r="C15" t="s">
        <v>25</v>
      </c>
      <c r="D15" t="s">
        <v>26</v>
      </c>
    </row>
    <row r="18" spans="1:4" ht="12.75">
      <c r="A18" s="1" t="s">
        <v>27</v>
      </c>
      <c r="B18" s="1">
        <f>B5</f>
        <v>200</v>
      </c>
      <c r="C18" s="1" t="s">
        <v>3</v>
      </c>
      <c r="D18" t="s">
        <v>28</v>
      </c>
    </row>
    <row r="19" spans="1:4" ht="12.75">
      <c r="A19" t="s">
        <v>29</v>
      </c>
      <c r="B19" s="2">
        <f>(B9*3600)*(B5/1000)</f>
        <v>10080</v>
      </c>
      <c r="C19" s="2" t="s">
        <v>30</v>
      </c>
      <c r="D19" t="s">
        <v>31</v>
      </c>
    </row>
    <row r="20" spans="1:4" ht="12.75">
      <c r="A20" t="s">
        <v>32</v>
      </c>
      <c r="B20" s="7">
        <f>B19*B15</f>
        <v>144365760</v>
      </c>
      <c r="C20" s="2" t="s">
        <v>25</v>
      </c>
      <c r="D20" t="s">
        <v>33</v>
      </c>
    </row>
    <row r="21" spans="1:3" ht="12.75">
      <c r="A21" t="s">
        <v>34</v>
      </c>
      <c r="B21" s="8">
        <f>B20/1000000</f>
        <v>144.36576</v>
      </c>
      <c r="C21" s="2" t="s">
        <v>35</v>
      </c>
    </row>
    <row r="22" spans="1:4" ht="12.75">
      <c r="A22" t="s">
        <v>36</v>
      </c>
      <c r="B22" s="9">
        <f>B21/B14</f>
        <v>4.055217977528089</v>
      </c>
      <c r="C22" s="2" t="s">
        <v>37</v>
      </c>
      <c r="D22" t="s">
        <v>38</v>
      </c>
    </row>
    <row r="23" spans="1:4" ht="12.75">
      <c r="A23" t="s">
        <v>39</v>
      </c>
      <c r="B23" s="10">
        <f>B7*B22</f>
        <v>851.5957752808988</v>
      </c>
      <c r="C23" s="1" t="s">
        <v>40</v>
      </c>
      <c r="D23" t="s">
        <v>41</v>
      </c>
    </row>
    <row r="24" spans="1:3" ht="12.75">
      <c r="A24" t="s">
        <v>42</v>
      </c>
      <c r="B24" s="8">
        <f>B23*B10</f>
        <v>596.1170426966291</v>
      </c>
      <c r="C24" s="2" t="s">
        <v>43</v>
      </c>
    </row>
    <row r="26" ht="12.75">
      <c r="A26" t="s">
        <v>44</v>
      </c>
    </row>
    <row r="28" ht="12.75">
      <c r="A28" s="11" t="s">
        <v>45</v>
      </c>
    </row>
    <row r="29" spans="1:3" ht="12.75">
      <c r="A29" s="12" t="s">
        <v>46</v>
      </c>
      <c r="B29" s="13" t="s">
        <v>3</v>
      </c>
      <c r="C29" s="13" t="s">
        <v>47</v>
      </c>
    </row>
    <row r="30" spans="1:3" ht="12.75">
      <c r="A30" s="14" t="s">
        <v>2</v>
      </c>
      <c r="B30" s="15">
        <v>200</v>
      </c>
      <c r="C30" s="16">
        <f>(B30/1000)*3600</f>
        <v>720</v>
      </c>
    </row>
    <row r="31" spans="1:3" ht="12.75">
      <c r="A31" s="14" t="s">
        <v>2</v>
      </c>
      <c r="B31" s="17">
        <f>C31*1000/3600</f>
        <v>200</v>
      </c>
      <c r="C31" s="15">
        <v>720</v>
      </c>
    </row>
  </sheetData>
  <sheetProtection password="E5A2" sheet="1" objects="1"/>
  <protectedRanges>
    <protectedRange sqref="B5 B7 B8 B9 B10 B30 C31" name="Unprotected"/>
  </protectedRanges>
  <printOptions/>
  <pageMargins left="0.75" right="0.75" top="0.98" bottom="0.98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Joost</cp:lastModifiedBy>
  <cp:lastPrinted>2012-04-01T18:46:07Z</cp:lastPrinted>
  <dcterms:created xsi:type="dcterms:W3CDTF">2012-03-30T21:35:37Z</dcterms:created>
  <dcterms:modified xsi:type="dcterms:W3CDTF">2018-10-03T20:25:51Z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KSOProductBuildV">
    <vt:lpwstr>1033-10.2.0.7456</vt:lpwstr>
  </property>
</Properties>
</file>